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anuka\Desktop\ნანუკას პროექტი\"/>
    </mc:Choice>
  </mc:AlternateContent>
  <xr:revisionPtr revIDLastSave="0" documentId="13_ncr:1_{CB3043FD-7AD8-4D47-909E-4BB12A8F69A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ფასები" sheetId="1" r:id="rId1"/>
    <sheet name="პროექტები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C23" i="1"/>
  <c r="C33" i="1" l="1"/>
  <c r="C32" i="1"/>
  <c r="C31" i="1"/>
  <c r="C30" i="1"/>
  <c r="C29" i="1"/>
  <c r="C28" i="1"/>
  <c r="C27" i="1"/>
  <c r="C26" i="1"/>
  <c r="C25" i="1"/>
  <c r="C22" i="1"/>
  <c r="C21" i="1"/>
  <c r="C20" i="1"/>
  <c r="C19" i="1"/>
  <c r="C18" i="1"/>
  <c r="C13" i="1" l="1"/>
  <c r="C14" i="1"/>
  <c r="C12" i="1"/>
</calcChain>
</file>

<file path=xl/sharedStrings.xml><?xml version="1.0" encoding="utf-8"?>
<sst xmlns="http://schemas.openxmlformats.org/spreadsheetml/2006/main" count="49" uniqueCount="27">
  <si>
    <t>მენეჯერი</t>
  </si>
  <si>
    <t>სტაფი</t>
  </si>
  <si>
    <t>სასოფლო-სამეურნეო მიწა</t>
  </si>
  <si>
    <t>არასასოფლო-სამეურნეო მიწა</t>
  </si>
  <si>
    <t>შენობა-ნაგებობა</t>
  </si>
  <si>
    <t>საწარმოო დანადგარები</t>
  </si>
  <si>
    <t>ერთეულის ღირებულება</t>
  </si>
  <si>
    <t>თამაშში რაოდენობა</t>
  </si>
  <si>
    <t>კაფე-ბარი</t>
  </si>
  <si>
    <t>კერძო სკოლა</t>
  </si>
  <si>
    <t>კერძო საბავშვო-ბაღი</t>
  </si>
  <si>
    <t>სასტუმრო</t>
  </si>
  <si>
    <t>ბანკი</t>
  </si>
  <si>
    <t>სათბური</t>
  </si>
  <si>
    <t>ცხოველების ფერმა</t>
  </si>
  <si>
    <t>მეღვინეობა</t>
  </si>
  <si>
    <t>პიცერია</t>
  </si>
  <si>
    <t>სახინკლე</t>
  </si>
  <si>
    <t>მაკდონალდსი</t>
  </si>
  <si>
    <t>კოკა-კოლას ქარხანა</t>
  </si>
  <si>
    <t>გესტ-ჰაუსი</t>
  </si>
  <si>
    <t>საკონდიტრო</t>
  </si>
  <si>
    <t>სტემ-ლაბორატორია</t>
  </si>
  <si>
    <t>მეფრინველეობა</t>
  </si>
  <si>
    <t>გუნდი 1</t>
  </si>
  <si>
    <t>გუნდი 2</t>
  </si>
  <si>
    <t>გუნდი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</si>
</sst>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3"/>
  <sheetViews>
    <sheetView topLeftCell="A18" workbookViewId="0">
      <selection activeCell="C28" sqref="C28"/>
    </sheetView>
  </sheetViews>
  <sheetFormatPr defaultRowHeight="14.4" x14ac:dyDescent="0.3"/>
  <cols>
    <col min="2" max="2" width="28.5546875" bestFit="1" customWidth="1"/>
    <col min="3" max="3" width="15.77734375" customWidth="1"/>
    <col min="4" max="4" width="13.44140625" customWidth="1"/>
  </cols>
  <sheetData>
    <row r="2" spans="2:4" ht="15" thickBot="1" x14ac:dyDescent="0.35"/>
    <row r="3" spans="2:4" ht="28.8" x14ac:dyDescent="0.3">
      <c r="B3" s="3"/>
      <c r="C3" s="9" t="s">
        <v>6</v>
      </c>
      <c r="D3" s="10" t="s">
        <v>7</v>
      </c>
    </row>
    <row r="4" spans="2:4" x14ac:dyDescent="0.3">
      <c r="B4" s="5" t="s">
        <v>0</v>
      </c>
      <c r="C4" s="2">
        <v>2000</v>
      </c>
      <c r="D4" s="11">
        <v>12</v>
      </c>
    </row>
    <row r="5" spans="2:4" x14ac:dyDescent="0.3">
      <c r="B5" s="5" t="s">
        <v>1</v>
      </c>
      <c r="C5" s="2">
        <v>1000</v>
      </c>
      <c r="D5" s="11">
        <v>32</v>
      </c>
    </row>
    <row r="6" spans="2:4" x14ac:dyDescent="0.3">
      <c r="B6" s="5" t="s">
        <v>2</v>
      </c>
      <c r="C6" s="2">
        <v>20000</v>
      </c>
      <c r="D6" s="11">
        <v>6</v>
      </c>
    </row>
    <row r="7" spans="2:4" x14ac:dyDescent="0.3">
      <c r="B7" s="5" t="s">
        <v>3</v>
      </c>
      <c r="C7" s="2">
        <v>20000</v>
      </c>
      <c r="D7" s="11">
        <v>6</v>
      </c>
    </row>
    <row r="8" spans="2:4" x14ac:dyDescent="0.3">
      <c r="B8" s="5" t="s">
        <v>4</v>
      </c>
      <c r="C8" s="2">
        <v>10000</v>
      </c>
      <c r="D8" s="11">
        <v>16</v>
      </c>
    </row>
    <row r="9" spans="2:4" ht="15" thickBot="1" x14ac:dyDescent="0.35">
      <c r="B9" s="7" t="s">
        <v>5</v>
      </c>
      <c r="C9" s="12">
        <v>5000</v>
      </c>
      <c r="D9" s="13">
        <v>24</v>
      </c>
    </row>
    <row r="11" spans="2:4" ht="15" thickBot="1" x14ac:dyDescent="0.35"/>
    <row r="12" spans="2:4" x14ac:dyDescent="0.3">
      <c r="B12" s="3" t="s">
        <v>24</v>
      </c>
      <c r="C12" s="4">
        <f>6*C4+22*C5+4*C6+4*C7</f>
        <v>194000</v>
      </c>
    </row>
    <row r="13" spans="2:4" x14ac:dyDescent="0.3">
      <c r="B13" s="5" t="s">
        <v>25</v>
      </c>
      <c r="C13" s="6">
        <f>6*C4+10*C5+14*C8+6*C9</f>
        <v>192000</v>
      </c>
    </row>
    <row r="14" spans="2:4" ht="15" thickBot="1" x14ac:dyDescent="0.35">
      <c r="B14" s="7" t="s">
        <v>26</v>
      </c>
      <c r="C14" s="8">
        <f>2*C8+18*C9+2*C6+2*C7</f>
        <v>190000</v>
      </c>
    </row>
    <row r="17" spans="2:3" ht="15" thickBot="1" x14ac:dyDescent="0.35"/>
    <row r="18" spans="2:3" x14ac:dyDescent="0.3">
      <c r="B18" s="3" t="s">
        <v>8</v>
      </c>
      <c r="C18" s="4">
        <f>1*C4+4*C5+1*C7+1*C8</f>
        <v>36000</v>
      </c>
    </row>
    <row r="19" spans="2:3" x14ac:dyDescent="0.3">
      <c r="B19" s="5" t="s">
        <v>9</v>
      </c>
      <c r="C19" s="6">
        <f>2*C4+5*C5+1*C7+3*C8</f>
        <v>59000</v>
      </c>
    </row>
    <row r="20" spans="2:3" x14ac:dyDescent="0.3">
      <c r="B20" s="5" t="s">
        <v>10</v>
      </c>
      <c r="C20" s="6">
        <f>2*C4+6*C5+1*C7+2*C8</f>
        <v>50000</v>
      </c>
    </row>
    <row r="21" spans="2:3" x14ac:dyDescent="0.3">
      <c r="B21" s="5" t="s">
        <v>11</v>
      </c>
      <c r="C21" s="6">
        <f>2*C4+8*C5+1*C7+1*C6+3*C8</f>
        <v>82000</v>
      </c>
    </row>
    <row r="22" spans="2:3" x14ac:dyDescent="0.3">
      <c r="B22" s="5" t="s">
        <v>12</v>
      </c>
      <c r="C22" s="6">
        <f>4*C4+12*C5+2*C7+4*C8</f>
        <v>100000</v>
      </c>
    </row>
    <row r="23" spans="2:3" x14ac:dyDescent="0.3">
      <c r="B23" s="5" t="s">
        <v>13</v>
      </c>
      <c r="C23" s="6">
        <f>1*C4+4*C5+1*C6+1*C8+2*C9</f>
        <v>46000</v>
      </c>
    </row>
    <row r="24" spans="2:3" x14ac:dyDescent="0.3">
      <c r="B24" s="5" t="s">
        <v>14</v>
      </c>
      <c r="C24" s="6">
        <f>2*C4+6*C5+2*C7+2*C8+2*C9</f>
        <v>80000</v>
      </c>
    </row>
    <row r="25" spans="2:3" x14ac:dyDescent="0.3">
      <c r="B25" s="5" t="s">
        <v>15</v>
      </c>
      <c r="C25" s="6">
        <f>2*C4+4*C5+2*C6+1*C8+2*C9</f>
        <v>68000</v>
      </c>
    </row>
    <row r="26" spans="2:3" x14ac:dyDescent="0.3">
      <c r="B26" s="5" t="s">
        <v>16</v>
      </c>
      <c r="C26" s="6">
        <f>1*C4+4*C5+1*C8+1*C9</f>
        <v>21000</v>
      </c>
    </row>
    <row r="27" spans="2:3" x14ac:dyDescent="0.3">
      <c r="B27" s="5" t="s">
        <v>17</v>
      </c>
      <c r="C27" s="6">
        <f>1*C4+4*C5+1*C8+1*C9</f>
        <v>21000</v>
      </c>
    </row>
    <row r="28" spans="2:3" x14ac:dyDescent="0.3">
      <c r="B28" s="5" t="s">
        <v>18</v>
      </c>
      <c r="C28" s="6">
        <f>2*C4+6*C5+1*C7+1*C8+2*C9</f>
        <v>50000</v>
      </c>
    </row>
    <row r="29" spans="2:3" x14ac:dyDescent="0.3">
      <c r="B29" s="5" t="s">
        <v>19</v>
      </c>
      <c r="C29" s="6">
        <f>3*C4+12*C5+1*C7+2*C8+2*C9</f>
        <v>68000</v>
      </c>
    </row>
    <row r="30" spans="2:3" x14ac:dyDescent="0.3">
      <c r="B30" s="5" t="s">
        <v>20</v>
      </c>
      <c r="C30" s="6">
        <f>1*C4+3*C5+1*C7+1*C6+1*C8</f>
        <v>55000</v>
      </c>
    </row>
    <row r="31" spans="2:3" x14ac:dyDescent="0.3">
      <c r="B31" s="5" t="s">
        <v>21</v>
      </c>
      <c r="C31" s="6">
        <f>1*C4+2*C5+1*C8+1*C9</f>
        <v>19000</v>
      </c>
    </row>
    <row r="32" spans="2:3" x14ac:dyDescent="0.3">
      <c r="B32" s="5" t="s">
        <v>22</v>
      </c>
      <c r="C32" s="6">
        <f>1*C4+3*C5+1*C8</f>
        <v>15000</v>
      </c>
    </row>
    <row r="33" spans="2:3" ht="15" thickBot="1" x14ac:dyDescent="0.35">
      <c r="B33" s="7" t="s">
        <v>23</v>
      </c>
      <c r="C33" s="8">
        <f>2*C4+8*C5+1*C6+1*C8+2*C9</f>
        <v>52000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98741-C925-44E1-85BF-7DAE48C5EEBA}">
  <dimension ref="B1:H18"/>
  <sheetViews>
    <sheetView tabSelected="1" topLeftCell="A2" workbookViewId="0">
      <selection activeCell="E14" sqref="E14"/>
    </sheetView>
  </sheetViews>
  <sheetFormatPr defaultRowHeight="14.4" x14ac:dyDescent="0.3"/>
  <cols>
    <col min="2" max="2" width="25.5546875" customWidth="1"/>
    <col min="3" max="3" width="9.33203125" bestFit="1" customWidth="1"/>
    <col min="4" max="4" width="6.88671875" bestFit="1" customWidth="1"/>
    <col min="5" max="5" width="15.5546875" customWidth="1"/>
    <col min="6" max="6" width="21.21875" customWidth="1"/>
    <col min="7" max="7" width="12.77734375" customWidth="1"/>
    <col min="8" max="8" width="14.21875" customWidth="1"/>
  </cols>
  <sheetData>
    <row r="1" spans="2:8" ht="15" thickBot="1" x14ac:dyDescent="0.35"/>
    <row r="2" spans="2:8" ht="41.4" customHeight="1" x14ac:dyDescent="0.3">
      <c r="B2" s="3"/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0" t="s">
        <v>5</v>
      </c>
    </row>
    <row r="3" spans="2:8" x14ac:dyDescent="0.3">
      <c r="B3" s="5" t="s">
        <v>8</v>
      </c>
      <c r="C3" s="1">
        <v>1</v>
      </c>
      <c r="D3" s="1">
        <v>4</v>
      </c>
      <c r="E3" s="1">
        <v>0</v>
      </c>
      <c r="F3" s="1">
        <v>1</v>
      </c>
      <c r="G3" s="1">
        <v>1</v>
      </c>
      <c r="H3" s="6">
        <v>0</v>
      </c>
    </row>
    <row r="4" spans="2:8" x14ac:dyDescent="0.3">
      <c r="B4" s="5" t="s">
        <v>9</v>
      </c>
      <c r="C4" s="1">
        <v>2</v>
      </c>
      <c r="D4" s="1">
        <v>5</v>
      </c>
      <c r="E4" s="1">
        <v>0</v>
      </c>
      <c r="F4" s="1">
        <v>1</v>
      </c>
      <c r="G4" s="1">
        <v>3</v>
      </c>
      <c r="H4" s="6">
        <v>0</v>
      </c>
    </row>
    <row r="5" spans="2:8" x14ac:dyDescent="0.3">
      <c r="B5" s="5" t="s">
        <v>10</v>
      </c>
      <c r="C5" s="1">
        <v>2</v>
      </c>
      <c r="D5" s="1">
        <v>6</v>
      </c>
      <c r="E5" s="1">
        <v>0</v>
      </c>
      <c r="F5" s="1">
        <v>1</v>
      </c>
      <c r="G5" s="1">
        <v>2</v>
      </c>
      <c r="H5" s="6">
        <v>0</v>
      </c>
    </row>
    <row r="6" spans="2:8" x14ac:dyDescent="0.3">
      <c r="B6" s="5" t="s">
        <v>11</v>
      </c>
      <c r="C6" s="1">
        <v>2</v>
      </c>
      <c r="D6" s="1">
        <v>8</v>
      </c>
      <c r="E6" s="1">
        <v>1</v>
      </c>
      <c r="F6" s="1">
        <v>1</v>
      </c>
      <c r="G6" s="1">
        <v>3</v>
      </c>
      <c r="H6" s="6">
        <v>0</v>
      </c>
    </row>
    <row r="7" spans="2:8" x14ac:dyDescent="0.3">
      <c r="B7" s="5" t="s">
        <v>12</v>
      </c>
      <c r="C7" s="1">
        <v>4</v>
      </c>
      <c r="D7" s="1">
        <v>12</v>
      </c>
      <c r="E7" s="1">
        <v>0</v>
      </c>
      <c r="F7" s="1">
        <v>2</v>
      </c>
      <c r="G7" s="1">
        <v>4</v>
      </c>
      <c r="H7" s="6">
        <v>0</v>
      </c>
    </row>
    <row r="8" spans="2:8" x14ac:dyDescent="0.3">
      <c r="B8" s="5" t="s">
        <v>13</v>
      </c>
      <c r="C8" s="1">
        <v>1</v>
      </c>
      <c r="D8" s="1">
        <v>4</v>
      </c>
      <c r="E8" s="1">
        <v>1</v>
      </c>
      <c r="F8" s="1">
        <v>0</v>
      </c>
      <c r="G8" s="1">
        <v>1</v>
      </c>
      <c r="H8" s="6">
        <v>2</v>
      </c>
    </row>
    <row r="9" spans="2:8" x14ac:dyDescent="0.3">
      <c r="B9" s="5" t="s">
        <v>14</v>
      </c>
      <c r="C9" s="1">
        <v>2</v>
      </c>
      <c r="D9" s="1">
        <v>6</v>
      </c>
      <c r="E9" s="1">
        <v>2</v>
      </c>
      <c r="F9" s="1">
        <v>0</v>
      </c>
      <c r="G9" s="1">
        <v>2</v>
      </c>
      <c r="H9" s="6">
        <v>2</v>
      </c>
    </row>
    <row r="10" spans="2:8" x14ac:dyDescent="0.3">
      <c r="B10" s="5" t="s">
        <v>15</v>
      </c>
      <c r="C10" s="1">
        <v>2</v>
      </c>
      <c r="D10" s="1">
        <v>4</v>
      </c>
      <c r="E10" s="1">
        <v>2</v>
      </c>
      <c r="F10" s="1">
        <v>0</v>
      </c>
      <c r="G10" s="1">
        <v>1</v>
      </c>
      <c r="H10" s="6">
        <v>2</v>
      </c>
    </row>
    <row r="11" spans="2:8" x14ac:dyDescent="0.3">
      <c r="B11" s="5" t="s">
        <v>16</v>
      </c>
      <c r="C11" s="1">
        <v>1</v>
      </c>
      <c r="D11" s="1">
        <v>4</v>
      </c>
      <c r="E11" s="1">
        <v>0</v>
      </c>
      <c r="F11" s="1">
        <v>0</v>
      </c>
      <c r="G11" s="1">
        <v>1</v>
      </c>
      <c r="H11" s="6">
        <v>1</v>
      </c>
    </row>
    <row r="12" spans="2:8" x14ac:dyDescent="0.3">
      <c r="B12" s="5" t="s">
        <v>17</v>
      </c>
      <c r="C12" s="1">
        <v>1</v>
      </c>
      <c r="D12" s="1">
        <v>4</v>
      </c>
      <c r="E12" s="1">
        <v>1</v>
      </c>
      <c r="F12" s="1">
        <v>0</v>
      </c>
      <c r="G12" s="1">
        <v>0</v>
      </c>
      <c r="H12" s="6">
        <v>1</v>
      </c>
    </row>
    <row r="13" spans="2:8" x14ac:dyDescent="0.3">
      <c r="B13" s="5" t="s">
        <v>18</v>
      </c>
      <c r="C13" s="1">
        <v>2</v>
      </c>
      <c r="D13" s="1">
        <v>6</v>
      </c>
      <c r="E13" s="1">
        <v>0</v>
      </c>
      <c r="F13" s="1">
        <v>1</v>
      </c>
      <c r="G13" s="1">
        <v>1</v>
      </c>
      <c r="H13" s="6">
        <v>2</v>
      </c>
    </row>
    <row r="14" spans="2:8" x14ac:dyDescent="0.3">
      <c r="B14" s="5" t="s">
        <v>19</v>
      </c>
      <c r="C14" s="1">
        <v>3</v>
      </c>
      <c r="D14" s="1">
        <v>12</v>
      </c>
      <c r="E14" s="1">
        <v>0</v>
      </c>
      <c r="F14" s="1">
        <v>1</v>
      </c>
      <c r="G14" s="1">
        <v>2</v>
      </c>
      <c r="H14" s="6">
        <v>2</v>
      </c>
    </row>
    <row r="15" spans="2:8" x14ac:dyDescent="0.3">
      <c r="B15" s="5" t="s">
        <v>20</v>
      </c>
      <c r="C15" s="1">
        <v>1</v>
      </c>
      <c r="D15" s="1">
        <v>3</v>
      </c>
      <c r="E15" s="1">
        <v>1</v>
      </c>
      <c r="F15" s="1">
        <v>1</v>
      </c>
      <c r="G15" s="1">
        <v>1</v>
      </c>
      <c r="H15" s="6">
        <v>0</v>
      </c>
    </row>
    <row r="16" spans="2:8" x14ac:dyDescent="0.3">
      <c r="B16" s="5" t="s">
        <v>21</v>
      </c>
      <c r="C16" s="1">
        <v>1</v>
      </c>
      <c r="D16" s="1">
        <v>2</v>
      </c>
      <c r="E16" s="1">
        <v>0</v>
      </c>
      <c r="F16" s="1">
        <v>0</v>
      </c>
      <c r="G16" s="1">
        <v>1</v>
      </c>
      <c r="H16" s="6">
        <v>1</v>
      </c>
    </row>
    <row r="17" spans="2:8" x14ac:dyDescent="0.3">
      <c r="B17" s="5" t="s">
        <v>22</v>
      </c>
      <c r="C17" s="1">
        <v>1</v>
      </c>
      <c r="D17" s="1">
        <v>3</v>
      </c>
      <c r="E17" s="1">
        <v>0</v>
      </c>
      <c r="F17" s="1">
        <v>0</v>
      </c>
      <c r="G17" s="1">
        <v>1</v>
      </c>
      <c r="H17" s="6">
        <v>0</v>
      </c>
    </row>
    <row r="18" spans="2:8" ht="15" thickBot="1" x14ac:dyDescent="0.35">
      <c r="B18" s="7" t="s">
        <v>23</v>
      </c>
      <c r="C18" s="15">
        <v>2</v>
      </c>
      <c r="D18" s="15">
        <v>8</v>
      </c>
      <c r="E18" s="15">
        <v>1</v>
      </c>
      <c r="F18" s="15">
        <v>0</v>
      </c>
      <c r="G18" s="15">
        <v>1</v>
      </c>
      <c r="H18" s="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</vt:lpstr>
      <vt:lpstr>პროექტები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givi chorgoliani</dc:creator>
  <cp:lastModifiedBy>Nanuka</cp:lastModifiedBy>
  <dcterms:created xsi:type="dcterms:W3CDTF">2015-06-05T18:17:20Z</dcterms:created>
  <dcterms:modified xsi:type="dcterms:W3CDTF">2023-10-15T08:14:38Z</dcterms:modified>
</cp:coreProperties>
</file>